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Ohutuse ja järelevalve teenistus\Ehituse ja veonduse järelevalve osakond\Ehituse ja teenuste järelevalve üksus\Mõõtjapädevus\"/>
    </mc:Choice>
  </mc:AlternateContent>
  <xr:revisionPtr revIDLastSave="0" documentId="13_ncr:1_{E688C3F6-6874-4C71-BD1E-A485F220D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õõtjate pädevus (Lisa A)" sheetId="2" r:id="rId1"/>
    <sheet name="Mõõtevahendite register (LisaB)" sheetId="1" r:id="rId2"/>
    <sheet name="Mõõtemetoodika register (LisaC)" sheetId="4" r:id="rId3"/>
  </sheets>
  <definedNames>
    <definedName name="_xlnm._FilterDatabase" localSheetId="1" hidden="1">'Mõõtevahendite register (LisaB)'!$A$3:$N$51</definedName>
    <definedName name="_xlnm.Print_Area" localSheetId="1">'Mõõtevahendite register (LisaB)'!$A$2:$K$3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I50" i="1" s="1"/>
  <c r="H49" i="1"/>
  <c r="I49" i="1" s="1"/>
  <c r="H47" i="1"/>
  <c r="I47" i="1" s="1"/>
  <c r="H46" i="1"/>
  <c r="I46" i="1" s="1"/>
  <c r="H45" i="1"/>
  <c r="I45" i="1" s="1"/>
  <c r="F2" i="1"/>
  <c r="H39" i="1"/>
  <c r="I39" i="1" s="1"/>
  <c r="H41" i="1"/>
  <c r="I41" i="1" s="1"/>
  <c r="H43" i="1"/>
  <c r="I43" i="1" s="1"/>
  <c r="H37" i="1"/>
  <c r="I37" i="1" s="1"/>
  <c r="H38" i="1"/>
  <c r="I38" i="1" s="1"/>
  <c r="H40" i="1"/>
  <c r="I40" i="1" s="1"/>
  <c r="H42" i="1"/>
  <c r="I42" i="1" s="1"/>
  <c r="H44" i="1"/>
  <c r="I44" i="1" s="1"/>
  <c r="H48" i="1"/>
  <c r="H5" i="1"/>
  <c r="I5" i="1" s="1"/>
  <c r="H19" i="1"/>
  <c r="H34" i="1" l="1"/>
  <c r="I34" i="1" s="1"/>
  <c r="H35" i="1"/>
  <c r="I35" i="1" s="1"/>
  <c r="I48" i="1"/>
  <c r="H26" i="1"/>
  <c r="I26" i="1" s="1"/>
  <c r="H27" i="1"/>
  <c r="I27" i="1" s="1"/>
  <c r="H28" i="1"/>
  <c r="I28" i="1" s="1"/>
  <c r="H29" i="1"/>
  <c r="I29" i="1" s="1"/>
  <c r="H4" i="1" l="1"/>
  <c r="I4" i="1" s="1"/>
  <c r="H6" i="1" l="1"/>
  <c r="I6" i="1" s="1"/>
  <c r="H25" i="1"/>
  <c r="I25" i="1" s="1"/>
  <c r="H17" i="1"/>
  <c r="I17" i="1" s="1"/>
  <c r="H13" i="1"/>
  <c r="I13" i="1" s="1"/>
  <c r="H32" i="1"/>
  <c r="I32" i="1" s="1"/>
  <c r="H36" i="1"/>
  <c r="I36" i="1" s="1"/>
  <c r="H31" i="1"/>
  <c r="I31" i="1" s="1"/>
  <c r="H30" i="1"/>
  <c r="I30" i="1" s="1"/>
  <c r="H33" i="1"/>
  <c r="I33" i="1" s="1"/>
  <c r="H20" i="1"/>
  <c r="I20" i="1" s="1"/>
  <c r="H8" i="1"/>
  <c r="I8" i="1" s="1"/>
  <c r="H12" i="1"/>
  <c r="I12" i="1" s="1"/>
  <c r="H16" i="1"/>
  <c r="I16" i="1" s="1"/>
  <c r="H10" i="1"/>
  <c r="I10" i="1" s="1"/>
  <c r="H7" i="1"/>
  <c r="I7" i="1" s="1"/>
  <c r="I19" i="1"/>
  <c r="H15" i="1"/>
  <c r="I15" i="1" s="1"/>
  <c r="H9" i="1"/>
  <c r="I9" i="1" s="1"/>
  <c r="H21" i="1"/>
  <c r="I21" i="1" s="1"/>
  <c r="H11" i="1"/>
  <c r="I11" i="1" s="1"/>
  <c r="H14" i="1"/>
  <c r="I14" i="1" s="1"/>
  <c r="H24" i="1"/>
  <c r="I24" i="1" s="1"/>
  <c r="H18" i="1"/>
  <c r="I18" i="1" s="1"/>
  <c r="H23" i="1"/>
  <c r="I23" i="1" s="1"/>
  <c r="H22" i="1"/>
  <c r="I22" i="1" s="1"/>
</calcChain>
</file>

<file path=xl/sharedStrings.xml><?xml version="1.0" encoding="utf-8"?>
<sst xmlns="http://schemas.openxmlformats.org/spreadsheetml/2006/main" count="459" uniqueCount="179">
  <si>
    <t>TRANSPORDIAMET</t>
  </si>
  <si>
    <t>Mõõtevahendite register</t>
  </si>
  <si>
    <t>Viimati uuendatud:</t>
  </si>
  <si>
    <t>Sellest on möödunud:</t>
  </si>
  <si>
    <t xml:space="preserve">päeva </t>
  </si>
  <si>
    <t>Jrk.
nr.</t>
  </si>
  <si>
    <t>Mõõtevahendi
nimetus</t>
  </si>
  <si>
    <t>Mõõtevahendi
tüüp</t>
  </si>
  <si>
    <t>Mõõte-
piirkond</t>
  </si>
  <si>
    <t>Taatlemise/
kalibreerimise 
periood
(aasta)</t>
  </si>
  <si>
    <t>Viimatise
taatlemise/
kalibreerimise
aeg</t>
  </si>
  <si>
    <t>Järgmine
taatlemine/
kalibreerimine
hiljemalt</t>
  </si>
  <si>
    <t>Tänaseks päevi
jäänud</t>
  </si>
  <si>
    <t>Taatlemis-/
kalibreerimis-
labor</t>
  </si>
  <si>
    <t>Taatlemise/
kalibreerimis-
tunnistuse
number</t>
  </si>
  <si>
    <t>METROSERT</t>
  </si>
  <si>
    <t>TAATL.</t>
  </si>
  <si>
    <t>(0…10)m</t>
  </si>
  <si>
    <t>KALIB!</t>
  </si>
  <si>
    <t>Teleskoop mõõtelatt</t>
  </si>
  <si>
    <t>Telefix Metrica</t>
  </si>
  <si>
    <t>KALIB.</t>
  </si>
  <si>
    <t>ESMATAATLUS</t>
  </si>
  <si>
    <t>(0-100)%</t>
  </si>
  <si>
    <t>M17</t>
  </si>
  <si>
    <t>KOMELON</t>
  </si>
  <si>
    <t>Laserkaugusmõõtur</t>
  </si>
  <si>
    <t>DISTO TM D510</t>
  </si>
  <si>
    <t>(0…50)m</t>
  </si>
  <si>
    <t>Rehvirõhu manomeeter</t>
  </si>
  <si>
    <t>Bottari</t>
  </si>
  <si>
    <t>R00501</t>
  </si>
  <si>
    <t>1,5-2,5 bar</t>
  </si>
  <si>
    <t>ATLP-22/1599</t>
  </si>
  <si>
    <t>MR-4MT</t>
  </si>
  <si>
    <t>(0-500)m</t>
  </si>
  <si>
    <t>AM-1</t>
  </si>
  <si>
    <t>(0-20)cm</t>
  </si>
  <si>
    <t>Pikkusmõõtur</t>
  </si>
  <si>
    <t>Eltrip 65nkg</t>
  </si>
  <si>
    <t>(0-10 000)m</t>
  </si>
  <si>
    <t>Ebatasasuse mõõdik</t>
  </si>
  <si>
    <t>TTM-1</t>
  </si>
  <si>
    <t>(0-120)mm</t>
  </si>
  <si>
    <t>Kaldemõõdik</t>
  </si>
  <si>
    <t>KM-3</t>
  </si>
  <si>
    <t>MR-3MT</t>
  </si>
  <si>
    <t>N400-00001310, 1053255565</t>
  </si>
  <si>
    <t>Joonlaud</t>
  </si>
  <si>
    <t>Topex</t>
  </si>
  <si>
    <t>(0-50)cm</t>
  </si>
  <si>
    <t>ATLL-18/3354</t>
  </si>
  <si>
    <t>JVO03</t>
  </si>
  <si>
    <t>JVO05</t>
  </si>
  <si>
    <t>JVO09</t>
  </si>
  <si>
    <t>JVO10</t>
  </si>
  <si>
    <t>Sola</t>
  </si>
  <si>
    <t>ATLL-17/3506</t>
  </si>
  <si>
    <t>ATLL-17/3504</t>
  </si>
  <si>
    <t>Nihik</t>
  </si>
  <si>
    <t>Scala</t>
  </si>
  <si>
    <t>(0-150)mm</t>
  </si>
  <si>
    <t>ATLL-18/0956</t>
  </si>
  <si>
    <t>(1-5)m</t>
  </si>
  <si>
    <t>TTLL-18/00093</t>
  </si>
  <si>
    <t>N400-00001127, 00022200</t>
  </si>
  <si>
    <t>TTLL-19/00090</t>
  </si>
  <si>
    <t>TTLL-19/00091</t>
  </si>
  <si>
    <t>N400-00001309, 1053244549</t>
  </si>
  <si>
    <t>N400-00001312, 1034104086</t>
  </si>
  <si>
    <t>KOMMENTAAR</t>
  </si>
  <si>
    <t>Teet Sepp</t>
  </si>
  <si>
    <t>Kaimar Kukk</t>
  </si>
  <si>
    <t>Jaan Pärna</t>
  </si>
  <si>
    <t>TAATLUS/ KALIBREERIMINE</t>
  </si>
  <si>
    <t>Kairo Korjas</t>
  </si>
  <si>
    <t>Vara/seadme seeria number</t>
  </si>
  <si>
    <t>N400-00001359, 0530914</t>
  </si>
  <si>
    <t>Mõõtevahendi
vastutav kasutaja</t>
  </si>
  <si>
    <t>N400-00001180, 0081213</t>
  </si>
  <si>
    <t>N400-00001361, 0520914</t>
  </si>
  <si>
    <t>N400-00001360, 0540216</t>
  </si>
  <si>
    <t>N400-00001052, 0010515</t>
  </si>
  <si>
    <t>N400-00001051, 0020515</t>
  </si>
  <si>
    <t>N400-00001053, 0050516</t>
  </si>
  <si>
    <t>N400-00001054, 0030515</t>
  </si>
  <si>
    <t>N400-00001357, 2240616</t>
  </si>
  <si>
    <t>N400-00001697, 2370616</t>
  </si>
  <si>
    <t>N400-00001358, 1630514</t>
  </si>
  <si>
    <t>N400-00001696, 1620514</t>
  </si>
  <si>
    <t>N400-00001058, 0010615</t>
  </si>
  <si>
    <t>N400-00000309, 0040615</t>
  </si>
  <si>
    <t>N400-00006510, 00031516</t>
  </si>
  <si>
    <t>N400-00006511, 00031585</t>
  </si>
  <si>
    <t>N400-00000310, 0020615</t>
  </si>
  <si>
    <t>N400-00000308, 0030615</t>
  </si>
  <si>
    <t>HAHN+KOLB</t>
  </si>
  <si>
    <t>(0-100)cm</t>
  </si>
  <si>
    <t>HK9</t>
  </si>
  <si>
    <t>JL101</t>
  </si>
  <si>
    <t>JL102</t>
  </si>
  <si>
    <t>JL103</t>
  </si>
  <si>
    <t>JL104</t>
  </si>
  <si>
    <t>Mõõdulint</t>
  </si>
  <si>
    <t>ML01</t>
  </si>
  <si>
    <t>ML02</t>
  </si>
  <si>
    <t>ML03</t>
  </si>
  <si>
    <t>ML04</t>
  </si>
  <si>
    <t>Kasutusest väljas alates 08.06.23</t>
  </si>
  <si>
    <t>Kasutusest väljas alates 24.05.23</t>
  </si>
  <si>
    <t>Augu sügavuse mõõdik</t>
  </si>
  <si>
    <t>Distantsmõõteratas</t>
  </si>
  <si>
    <t>N400-00001311, 1051057177</t>
  </si>
  <si>
    <t>ATLL-22/1308</t>
  </si>
  <si>
    <t>Kasutusest väljas alates 29.08.23</t>
  </si>
  <si>
    <t>LA00-00008048, 00156110</t>
  </si>
  <si>
    <t>Töötaja nimi</t>
  </si>
  <si>
    <t>Ametinimetus</t>
  </si>
  <si>
    <t>Haridus</t>
  </si>
  <si>
    <t>Erialane ettevalmistus</t>
  </si>
  <si>
    <t>Tööle asumise aeg</t>
  </si>
  <si>
    <t>Mõõtjate pädevuse register</t>
  </si>
  <si>
    <t>TES – teedealased mõõdistused (suvised)</t>
  </si>
  <si>
    <t>TET – teedealased mõõdistused (talvised)</t>
  </si>
  <si>
    <t>Pädevus mõõtjana*</t>
  </si>
  <si>
    <t>* Mõõtja on pädev mõõtma ja kontrollima:</t>
  </si>
  <si>
    <t>järelevalvespetsialist</t>
  </si>
  <si>
    <t>Siim Jaksi</t>
  </si>
  <si>
    <t>osakonna juhataja</t>
  </si>
  <si>
    <t>kõrgem</t>
  </si>
  <si>
    <t>ehitusinsener</t>
  </si>
  <si>
    <t>ärijuht</t>
  </si>
  <si>
    <t>metsandus</t>
  </si>
  <si>
    <t>TES, TET</t>
  </si>
  <si>
    <t>Nimetus</t>
  </si>
  <si>
    <t>Tähis</t>
  </si>
  <si>
    <t>Mõõtemetoodikate register</t>
  </si>
  <si>
    <t>Jrk. nr.</t>
  </si>
  <si>
    <t>KT_001_J1_Lisa 1</t>
  </si>
  <si>
    <t>Augu sügavuse, valli kõrguse, teekatte ja tugipeenra_kaevu kaane kõrguste erinevuse mõõtmise juhend (MM 07-2023)</t>
  </si>
  <si>
    <t>KT_001_J1_Lisa 2</t>
  </si>
  <si>
    <t>KT_001_J1_Lisa 3</t>
  </si>
  <si>
    <t>KT_001_J1_Lisa 4</t>
  </si>
  <si>
    <t>KT_001_J1_Lisa 5</t>
  </si>
  <si>
    <t>KT_001_J1_Lisa 6</t>
  </si>
  <si>
    <t>KT_001_J1_Lisa 7</t>
  </si>
  <si>
    <t>Digitaalse kaldelatiga kalde mõõtmise juhend (MM 08-2023)</t>
  </si>
  <si>
    <t>Teega külgneva objekti kauguse, külgnähtavuse, lumevallide mõõtmise juhend (MM 09-2023)</t>
  </si>
  <si>
    <t>Ebatasasuste ja roopa sügavuse mõõtmise juhend (MM 10-2023)</t>
  </si>
  <si>
    <t>Teekatte pragude mõõtmise juhend (MM 11-2023)</t>
  </si>
  <si>
    <t>Tee laiuse, augu läbimõõdu, teelõigu pikkuse ning kihi paksuse mõõtmise juhend (MM 12-2023)</t>
  </si>
  <si>
    <t>Teel vahemaade mõõtmise juhend (MM 13-2023)</t>
  </si>
  <si>
    <t>KTLL-24/0973</t>
  </si>
  <si>
    <t>Kasutusest väljas alates 28.03.24 - ei ole taadeldud.</t>
  </si>
  <si>
    <t>Great Wall</t>
  </si>
  <si>
    <t>M22, 0071</t>
  </si>
  <si>
    <t>ATLL-24/1781</t>
  </si>
  <si>
    <t>KTLL-24/1760</t>
  </si>
  <si>
    <t>KTLL-24/2267</t>
  </si>
  <si>
    <t xml:space="preserve"> KTLL-24/2268</t>
  </si>
  <si>
    <t>ATLL-24/2273</t>
  </si>
  <si>
    <t>ATLL-24/2272</t>
  </si>
  <si>
    <t>KTLL-24/2596</t>
  </si>
  <si>
    <t>ATLL-24/3032</t>
  </si>
  <si>
    <t>KTLL-24/3031</t>
  </si>
  <si>
    <t>TTLL-24/00076</t>
  </si>
  <si>
    <t>ATLL-24/3148</t>
  </si>
  <si>
    <t>KTLL-24/3171</t>
  </si>
  <si>
    <t>ATLL-24/3177</t>
  </si>
  <si>
    <t>KTLL-24/3194</t>
  </si>
  <si>
    <t>ATLL-24/3808</t>
  </si>
  <si>
    <t>ATLL-24/3809</t>
  </si>
  <si>
    <t>ATLL-24/3810</t>
  </si>
  <si>
    <t>M23, 0071</t>
  </si>
  <si>
    <t>TTLL-25/00088</t>
  </si>
  <si>
    <t>TTLL-25/00093</t>
  </si>
  <si>
    <t>LA00-0000242</t>
  </si>
  <si>
    <t>Kasutusest väljas alates 07.12.25</t>
  </si>
  <si>
    <t>Kia Sportage, 407XRL. Vastavalt vajadusele justeerida.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</si>
</sst>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.mm\.yyyy;@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1" fontId="0" fillId="0" borderId="0" xfId="0" applyNumberFormat="1"/>
    <xf numFmtId="0" fontId="1" fillId="0" borderId="0" xfId="0" applyFont="1"/>
    <xf numFmtId="1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2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left" vertical="center" wrapText="1"/>
    </xf>
  </cellXfs>
  <cellStyles count="3">
    <cellStyle name="Bad" xfId="1" builtinId="27"/>
    <cellStyle name="Hyperlink" xfId="2" builtinId="8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elilaad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7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2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1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6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5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4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EA6D-CCAC-4E89-B758-4C00628C1D30}">
  <sheetPr codeName="Sheet1"/>
  <dimension ref="A1:G14"/>
  <sheetViews>
    <sheetView tabSelected="1" zoomScale="130" zoomScaleNormal="130" workbookViewId="0">
      <selection activeCell="D16" sqref="D16"/>
    </sheetView>
  </sheetViews>
  <sheetFormatPr defaultRowHeight="15" x14ac:dyDescent="0.25"/>
  <cols>
    <col min="1" max="1" width="5.28515625" customWidth="1"/>
    <col min="2" max="2" width="17.7109375" customWidth="1"/>
    <col min="3" max="3" width="21.5703125" customWidth="1"/>
    <col min="4" max="4" width="19.5703125" customWidth="1"/>
    <col min="5" max="5" width="16.28515625" customWidth="1"/>
    <col min="6" max="6" width="13.42578125" customWidth="1"/>
    <col min="7" max="7" width="14.28515625" customWidth="1"/>
  </cols>
  <sheetData>
    <row r="1" spans="1:7" ht="15.75" x14ac:dyDescent="0.25">
      <c r="A1" s="3" t="s">
        <v>0</v>
      </c>
      <c r="B1" s="4"/>
      <c r="C1" s="5" t="s">
        <v>121</v>
      </c>
      <c r="D1" s="5"/>
      <c r="E1" s="5"/>
      <c r="G1" s="14"/>
    </row>
    <row r="2" spans="1:7" x14ac:dyDescent="0.25">
      <c r="A2" s="2"/>
      <c r="B2" s="6" t="s">
        <v>2</v>
      </c>
      <c r="C2" s="11">
        <v>45357</v>
      </c>
      <c r="D2" s="13"/>
      <c r="E2" s="12"/>
      <c r="F2" s="15"/>
    </row>
    <row r="4" spans="1:7" ht="30" x14ac:dyDescent="0.25">
      <c r="A4" s="42" t="s">
        <v>5</v>
      </c>
      <c r="B4" s="43" t="s">
        <v>116</v>
      </c>
      <c r="C4" s="43" t="s">
        <v>117</v>
      </c>
      <c r="D4" s="43" t="s">
        <v>118</v>
      </c>
      <c r="E4" s="43" t="s">
        <v>119</v>
      </c>
      <c r="F4" s="43" t="s">
        <v>120</v>
      </c>
      <c r="G4" s="43" t="s">
        <v>124</v>
      </c>
    </row>
    <row r="5" spans="1:7" x14ac:dyDescent="0.25">
      <c r="A5" s="44">
        <v>1</v>
      </c>
      <c r="B5" s="44" t="s">
        <v>73</v>
      </c>
      <c r="C5" s="44" t="s">
        <v>126</v>
      </c>
      <c r="D5" s="44" t="s">
        <v>129</v>
      </c>
      <c r="E5" s="44" t="s">
        <v>130</v>
      </c>
      <c r="F5" s="18">
        <v>35492</v>
      </c>
      <c r="G5" s="44" t="s">
        <v>133</v>
      </c>
    </row>
    <row r="6" spans="1:7" x14ac:dyDescent="0.25">
      <c r="A6" s="44">
        <v>2</v>
      </c>
      <c r="B6" s="44" t="s">
        <v>72</v>
      </c>
      <c r="C6" s="44" t="s">
        <v>126</v>
      </c>
      <c r="D6" s="44" t="s">
        <v>129</v>
      </c>
      <c r="E6" s="44" t="s">
        <v>130</v>
      </c>
      <c r="F6" s="18">
        <v>43626</v>
      </c>
      <c r="G6" s="44" t="s">
        <v>133</v>
      </c>
    </row>
    <row r="7" spans="1:7" x14ac:dyDescent="0.25">
      <c r="A7" s="44">
        <v>3</v>
      </c>
      <c r="B7" s="44" t="s">
        <v>75</v>
      </c>
      <c r="C7" s="44" t="s">
        <v>126</v>
      </c>
      <c r="D7" s="44" t="s">
        <v>129</v>
      </c>
      <c r="E7" s="44" t="s">
        <v>131</v>
      </c>
      <c r="F7" s="18">
        <v>41641</v>
      </c>
      <c r="G7" s="44" t="s">
        <v>133</v>
      </c>
    </row>
    <row r="8" spans="1:7" x14ac:dyDescent="0.25">
      <c r="A8" s="44">
        <v>4</v>
      </c>
      <c r="B8" s="44" t="s">
        <v>71</v>
      </c>
      <c r="C8" s="44" t="s">
        <v>126</v>
      </c>
      <c r="D8" s="44" t="s">
        <v>129</v>
      </c>
      <c r="E8" s="44" t="s">
        <v>132</v>
      </c>
      <c r="F8" s="18">
        <v>41501</v>
      </c>
      <c r="G8" s="44" t="s">
        <v>133</v>
      </c>
    </row>
    <row r="9" spans="1:7" x14ac:dyDescent="0.25">
      <c r="A9" s="44">
        <v>5</v>
      </c>
      <c r="B9" s="44" t="s">
        <v>127</v>
      </c>
      <c r="C9" s="44" t="s">
        <v>128</v>
      </c>
      <c r="D9" s="44" t="s">
        <v>129</v>
      </c>
      <c r="E9" s="44" t="s">
        <v>130</v>
      </c>
      <c r="F9" s="18">
        <v>43587</v>
      </c>
      <c r="G9" s="44" t="s">
        <v>133</v>
      </c>
    </row>
    <row r="12" spans="1:7" x14ac:dyDescent="0.25">
      <c r="B12" s="45" t="s">
        <v>125</v>
      </c>
    </row>
    <row r="13" spans="1:7" x14ac:dyDescent="0.25">
      <c r="B13" t="s">
        <v>122</v>
      </c>
    </row>
    <row r="14" spans="1:7" x14ac:dyDescent="0.25">
      <c r="B14" t="s">
        <v>123</v>
      </c>
    </row>
  </sheetData>
  <conditionalFormatting sqref="E2">
    <cfRule type="cellIs" dxfId="2" priority="1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 filterMode="1">
    <pageSetUpPr fitToPage="1"/>
  </sheetPr>
  <dimension ref="A1:N50"/>
  <sheetViews>
    <sheetView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P9" sqref="P9"/>
    </sheetView>
  </sheetViews>
  <sheetFormatPr defaultRowHeight="15" x14ac:dyDescent="0.25"/>
  <cols>
    <col min="1" max="1" width="5.5703125" style="1" customWidth="1"/>
    <col min="2" max="2" width="19" customWidth="1"/>
    <col min="3" max="3" width="15" customWidth="1"/>
    <col min="4" max="4" width="18" customWidth="1"/>
    <col min="5" max="5" width="11.28515625" customWidth="1"/>
    <col min="6" max="6" width="13.5703125" customWidth="1"/>
    <col min="7" max="7" width="13.5703125" style="14" customWidth="1"/>
    <col min="8" max="8" width="13.7109375" customWidth="1"/>
    <col min="9" max="9" width="9.42578125" bestFit="1" customWidth="1"/>
    <col min="10" max="10" width="14.42578125" customWidth="1"/>
    <col min="11" max="11" width="14" customWidth="1"/>
    <col min="12" max="12" width="15.7109375" customWidth="1"/>
    <col min="13" max="13" width="14" customWidth="1"/>
    <col min="14" max="14" width="35" style="17" customWidth="1"/>
  </cols>
  <sheetData>
    <row r="1" spans="1:14" ht="15.75" x14ac:dyDescent="0.25">
      <c r="A1" s="3" t="s">
        <v>0</v>
      </c>
      <c r="B1" s="4"/>
      <c r="C1" s="5" t="s">
        <v>1</v>
      </c>
      <c r="D1" s="5"/>
      <c r="E1" s="5"/>
    </row>
    <row r="2" spans="1:14" s="2" customFormat="1" x14ac:dyDescent="0.25">
      <c r="B2" s="6" t="s">
        <v>2</v>
      </c>
      <c r="C2" s="11">
        <v>45998</v>
      </c>
      <c r="E2" s="6" t="s">
        <v>3</v>
      </c>
      <c r="F2" s="12">
        <f ca="1">TODAY()-C2</f>
        <v>44</v>
      </c>
      <c r="G2" s="15" t="s">
        <v>4</v>
      </c>
      <c r="K2" s="5"/>
      <c r="L2" s="5"/>
      <c r="M2" s="5"/>
      <c r="N2" s="55"/>
    </row>
    <row r="3" spans="1:14" ht="75.75" thickBot="1" x14ac:dyDescent="0.3">
      <c r="A3" s="40" t="s">
        <v>5</v>
      </c>
      <c r="B3" s="41" t="s">
        <v>6</v>
      </c>
      <c r="C3" s="41" t="s">
        <v>7</v>
      </c>
      <c r="D3" s="41" t="s">
        <v>76</v>
      </c>
      <c r="E3" s="41" t="s">
        <v>8</v>
      </c>
      <c r="F3" s="41" t="s">
        <v>9</v>
      </c>
      <c r="G3" s="41" t="s">
        <v>10</v>
      </c>
      <c r="H3" s="41" t="s">
        <v>11</v>
      </c>
      <c r="I3" s="41" t="s">
        <v>12</v>
      </c>
      <c r="J3" s="41" t="s">
        <v>13</v>
      </c>
      <c r="K3" s="41" t="s">
        <v>14</v>
      </c>
      <c r="L3" s="41" t="s">
        <v>74</v>
      </c>
      <c r="M3" s="41" t="s">
        <v>78</v>
      </c>
      <c r="N3" s="41" t="s">
        <v>70</v>
      </c>
    </row>
    <row r="4" spans="1:14" ht="30" x14ac:dyDescent="0.25">
      <c r="A4" s="24">
        <v>22</v>
      </c>
      <c r="B4" s="23" t="s">
        <v>38</v>
      </c>
      <c r="C4" s="23" t="s">
        <v>39</v>
      </c>
      <c r="D4" s="54" t="s">
        <v>176</v>
      </c>
      <c r="E4" s="23" t="s">
        <v>40</v>
      </c>
      <c r="F4" s="24">
        <v>3</v>
      </c>
      <c r="G4" s="49">
        <v>44655</v>
      </c>
      <c r="H4" s="50">
        <f t="shared" ref="H4:H50" si="0">(F4*365)+G4</f>
        <v>45750</v>
      </c>
      <c r="I4" s="51">
        <f t="shared" ref="I4:I50" ca="1" si="1">H4-TODAY()</f>
        <v>-292</v>
      </c>
      <c r="J4" s="23" t="s">
        <v>15</v>
      </c>
      <c r="K4" s="23" t="s">
        <v>113</v>
      </c>
      <c r="L4" s="23" t="s">
        <v>18</v>
      </c>
      <c r="M4" s="23" t="s">
        <v>72</v>
      </c>
      <c r="N4" s="52" t="s">
        <v>178</v>
      </c>
    </row>
    <row r="5" spans="1:14" ht="30" hidden="1" x14ac:dyDescent="0.25">
      <c r="A5" s="7">
        <v>21</v>
      </c>
      <c r="B5" s="24" t="s">
        <v>29</v>
      </c>
      <c r="C5" s="7" t="s">
        <v>30</v>
      </c>
      <c r="D5" s="29" t="s">
        <v>31</v>
      </c>
      <c r="E5" s="7" t="s">
        <v>32</v>
      </c>
      <c r="F5" s="7">
        <v>3</v>
      </c>
      <c r="G5" s="25">
        <v>44903</v>
      </c>
      <c r="H5" s="22">
        <f t="shared" si="0"/>
        <v>45998</v>
      </c>
      <c r="I5" s="19">
        <f t="shared" ca="1" si="1"/>
        <v>-44</v>
      </c>
      <c r="J5" s="7" t="s">
        <v>15</v>
      </c>
      <c r="K5" s="7" t="s">
        <v>33</v>
      </c>
      <c r="L5" s="7" t="s">
        <v>18</v>
      </c>
      <c r="M5" s="7" t="s">
        <v>72</v>
      </c>
      <c r="N5" s="36" t="s">
        <v>177</v>
      </c>
    </row>
    <row r="6" spans="1:14" ht="30" x14ac:dyDescent="0.25">
      <c r="A6" s="7">
        <v>6</v>
      </c>
      <c r="B6" s="8" t="s">
        <v>111</v>
      </c>
      <c r="C6" s="8" t="s">
        <v>34</v>
      </c>
      <c r="D6" s="10" t="s">
        <v>77</v>
      </c>
      <c r="E6" s="8" t="s">
        <v>35</v>
      </c>
      <c r="F6" s="7">
        <v>3</v>
      </c>
      <c r="G6" s="18">
        <v>45950</v>
      </c>
      <c r="H6" s="9">
        <f t="shared" si="0"/>
        <v>47045</v>
      </c>
      <c r="I6" s="19">
        <f t="shared" ca="1" si="1"/>
        <v>1003</v>
      </c>
      <c r="J6" s="8" t="s">
        <v>15</v>
      </c>
      <c r="K6" s="8" t="s">
        <v>175</v>
      </c>
      <c r="L6" s="8" t="s">
        <v>16</v>
      </c>
      <c r="M6" s="8" t="s">
        <v>73</v>
      </c>
      <c r="N6" s="56"/>
    </row>
    <row r="7" spans="1:14" ht="30" x14ac:dyDescent="0.25">
      <c r="A7" s="24">
        <v>9</v>
      </c>
      <c r="B7" s="26" t="s">
        <v>110</v>
      </c>
      <c r="C7" s="26" t="s">
        <v>36</v>
      </c>
      <c r="D7" s="30" t="s">
        <v>94</v>
      </c>
      <c r="E7" s="26" t="s">
        <v>37</v>
      </c>
      <c r="F7" s="29">
        <v>3</v>
      </c>
      <c r="G7" s="25">
        <v>45369</v>
      </c>
      <c r="H7" s="31">
        <f t="shared" si="0"/>
        <v>46464</v>
      </c>
      <c r="I7" s="32">
        <f t="shared" ca="1" si="1"/>
        <v>422</v>
      </c>
      <c r="J7" s="26" t="s">
        <v>15</v>
      </c>
      <c r="K7" s="26" t="s">
        <v>152</v>
      </c>
      <c r="L7" s="26" t="s">
        <v>18</v>
      </c>
      <c r="M7" s="26" t="s">
        <v>73</v>
      </c>
      <c r="N7" s="20"/>
    </row>
    <row r="8" spans="1:14" ht="30" x14ac:dyDescent="0.25">
      <c r="A8" s="24">
        <v>17</v>
      </c>
      <c r="B8" s="8" t="s">
        <v>44</v>
      </c>
      <c r="C8" s="8" t="s">
        <v>45</v>
      </c>
      <c r="D8" s="28" t="s">
        <v>87</v>
      </c>
      <c r="E8" s="8" t="s">
        <v>23</v>
      </c>
      <c r="F8" s="7">
        <v>3</v>
      </c>
      <c r="G8" s="18">
        <v>45439</v>
      </c>
      <c r="H8" s="9">
        <f t="shared" si="0"/>
        <v>46534</v>
      </c>
      <c r="I8" s="19">
        <f t="shared" ca="1" si="1"/>
        <v>492</v>
      </c>
      <c r="J8" s="8" t="s">
        <v>15</v>
      </c>
      <c r="K8" s="8" t="s">
        <v>156</v>
      </c>
      <c r="L8" s="8" t="s">
        <v>18</v>
      </c>
      <c r="M8" s="8" t="s">
        <v>73</v>
      </c>
      <c r="N8" s="20"/>
    </row>
    <row r="9" spans="1:14" ht="30" x14ac:dyDescent="0.25">
      <c r="A9" s="7">
        <v>13</v>
      </c>
      <c r="B9" s="8" t="s">
        <v>41</v>
      </c>
      <c r="C9" s="8" t="s">
        <v>42</v>
      </c>
      <c r="D9" s="27" t="s">
        <v>85</v>
      </c>
      <c r="E9" s="8" t="s">
        <v>43</v>
      </c>
      <c r="F9" s="7">
        <v>3</v>
      </c>
      <c r="G9" s="18">
        <v>45439</v>
      </c>
      <c r="H9" s="9">
        <f t="shared" si="0"/>
        <v>46534</v>
      </c>
      <c r="I9" s="19">
        <f t="shared" ca="1" si="1"/>
        <v>492</v>
      </c>
      <c r="J9" s="8" t="s">
        <v>15</v>
      </c>
      <c r="K9" s="8" t="s">
        <v>157</v>
      </c>
      <c r="L9" s="8" t="s">
        <v>21</v>
      </c>
      <c r="M9" s="8" t="s">
        <v>73</v>
      </c>
      <c r="N9" s="20"/>
    </row>
    <row r="10" spans="1:14" ht="30" x14ac:dyDescent="0.25">
      <c r="A10" s="7">
        <v>10</v>
      </c>
      <c r="B10" s="26" t="s">
        <v>110</v>
      </c>
      <c r="C10" s="26" t="s">
        <v>36</v>
      </c>
      <c r="D10" s="30" t="s">
        <v>95</v>
      </c>
      <c r="E10" s="26" t="s">
        <v>37</v>
      </c>
      <c r="F10" s="29">
        <v>3</v>
      </c>
      <c r="G10" s="25">
        <v>45476</v>
      </c>
      <c r="H10" s="31">
        <f t="shared" si="0"/>
        <v>46571</v>
      </c>
      <c r="I10" s="32">
        <f t="shared" ca="1" si="1"/>
        <v>529</v>
      </c>
      <c r="J10" s="26" t="s">
        <v>15</v>
      </c>
      <c r="K10" s="26" t="s">
        <v>159</v>
      </c>
      <c r="L10" s="26" t="s">
        <v>18</v>
      </c>
      <c r="M10" s="26" t="s">
        <v>71</v>
      </c>
      <c r="N10" s="20"/>
    </row>
    <row r="11" spans="1:14" ht="30" x14ac:dyDescent="0.25">
      <c r="A11" s="24">
        <v>14</v>
      </c>
      <c r="B11" s="8" t="s">
        <v>41</v>
      </c>
      <c r="C11" s="8" t="s">
        <v>42</v>
      </c>
      <c r="D11" s="27" t="s">
        <v>84</v>
      </c>
      <c r="E11" s="8" t="s">
        <v>43</v>
      </c>
      <c r="F11" s="7">
        <v>3</v>
      </c>
      <c r="G11" s="18">
        <v>45476</v>
      </c>
      <c r="H11" s="9">
        <f t="shared" si="0"/>
        <v>46571</v>
      </c>
      <c r="I11" s="19">
        <f t="shared" ca="1" si="1"/>
        <v>529</v>
      </c>
      <c r="J11" s="8" t="s">
        <v>15</v>
      </c>
      <c r="K11" s="8" t="s">
        <v>158</v>
      </c>
      <c r="L11" s="8" t="s">
        <v>21</v>
      </c>
      <c r="M11" s="8" t="s">
        <v>71</v>
      </c>
      <c r="N11" s="20"/>
    </row>
    <row r="12" spans="1:14" ht="30" x14ac:dyDescent="0.25">
      <c r="A12" s="24">
        <v>18</v>
      </c>
      <c r="B12" s="8" t="s">
        <v>44</v>
      </c>
      <c r="C12" s="8" t="s">
        <v>45</v>
      </c>
      <c r="D12" s="28" t="s">
        <v>88</v>
      </c>
      <c r="E12" s="8" t="s">
        <v>23</v>
      </c>
      <c r="F12" s="7">
        <v>3</v>
      </c>
      <c r="G12" s="18">
        <v>45476</v>
      </c>
      <c r="H12" s="9">
        <f t="shared" si="0"/>
        <v>46571</v>
      </c>
      <c r="I12" s="19">
        <f t="shared" ca="1" si="1"/>
        <v>529</v>
      </c>
      <c r="J12" s="8" t="s">
        <v>15</v>
      </c>
      <c r="K12" s="8" t="s">
        <v>160</v>
      </c>
      <c r="L12" s="8" t="s">
        <v>21</v>
      </c>
      <c r="M12" s="8" t="s">
        <v>71</v>
      </c>
      <c r="N12" s="20"/>
    </row>
    <row r="13" spans="1:14" ht="30" x14ac:dyDescent="0.25">
      <c r="A13" s="7">
        <v>8</v>
      </c>
      <c r="B13" s="8" t="s">
        <v>111</v>
      </c>
      <c r="C13" s="8" t="s">
        <v>46</v>
      </c>
      <c r="D13" s="10" t="s">
        <v>79</v>
      </c>
      <c r="E13" s="8" t="s">
        <v>35</v>
      </c>
      <c r="F13" s="7">
        <v>3</v>
      </c>
      <c r="G13" s="18">
        <v>45476</v>
      </c>
      <c r="H13" s="9">
        <f t="shared" si="0"/>
        <v>46571</v>
      </c>
      <c r="I13" s="19">
        <f t="shared" ca="1" si="1"/>
        <v>529</v>
      </c>
      <c r="J13" s="8" t="s">
        <v>15</v>
      </c>
      <c r="K13" s="8" t="s">
        <v>161</v>
      </c>
      <c r="L13" s="8" t="s">
        <v>16</v>
      </c>
      <c r="M13" s="23" t="s">
        <v>71</v>
      </c>
      <c r="N13" s="20"/>
    </row>
    <row r="14" spans="1:14" ht="30" x14ac:dyDescent="0.25">
      <c r="A14" s="7">
        <v>15</v>
      </c>
      <c r="B14" s="23" t="s">
        <v>41</v>
      </c>
      <c r="C14" s="8" t="s">
        <v>42</v>
      </c>
      <c r="D14" s="27" t="s">
        <v>83</v>
      </c>
      <c r="E14" s="8" t="s">
        <v>43</v>
      </c>
      <c r="F14" s="7">
        <v>3</v>
      </c>
      <c r="G14" s="18">
        <v>45513</v>
      </c>
      <c r="H14" s="9">
        <f t="shared" si="0"/>
        <v>46608</v>
      </c>
      <c r="I14" s="19">
        <f t="shared" ca="1" si="1"/>
        <v>566</v>
      </c>
      <c r="J14" s="8" t="s">
        <v>15</v>
      </c>
      <c r="K14" s="8" t="s">
        <v>162</v>
      </c>
      <c r="L14" s="8" t="s">
        <v>21</v>
      </c>
      <c r="M14" s="8" t="s">
        <v>72</v>
      </c>
      <c r="N14" s="16"/>
    </row>
    <row r="15" spans="1:14" ht="30" x14ac:dyDescent="0.25">
      <c r="A15" s="24">
        <v>11</v>
      </c>
      <c r="B15" s="8" t="s">
        <v>110</v>
      </c>
      <c r="C15" s="8" t="s">
        <v>36</v>
      </c>
      <c r="D15" s="27" t="s">
        <v>90</v>
      </c>
      <c r="E15" s="8" t="s">
        <v>37</v>
      </c>
      <c r="F15" s="7">
        <v>3</v>
      </c>
      <c r="G15" s="18">
        <v>45568</v>
      </c>
      <c r="H15" s="9">
        <f t="shared" si="0"/>
        <v>46663</v>
      </c>
      <c r="I15" s="19">
        <f t="shared" ca="1" si="1"/>
        <v>621</v>
      </c>
      <c r="J15" s="8" t="s">
        <v>15</v>
      </c>
      <c r="K15" s="21" t="s">
        <v>164</v>
      </c>
      <c r="L15" s="8" t="s">
        <v>18</v>
      </c>
      <c r="M15" s="8" t="s">
        <v>72</v>
      </c>
      <c r="N15" s="16"/>
    </row>
    <row r="16" spans="1:14" ht="30" x14ac:dyDescent="0.25">
      <c r="A16" s="24">
        <v>19</v>
      </c>
      <c r="B16" s="8" t="s">
        <v>44</v>
      </c>
      <c r="C16" s="8" t="s">
        <v>45</v>
      </c>
      <c r="D16" s="28" t="s">
        <v>89</v>
      </c>
      <c r="E16" s="8" t="s">
        <v>23</v>
      </c>
      <c r="F16" s="7">
        <v>3</v>
      </c>
      <c r="G16" s="18">
        <v>45568</v>
      </c>
      <c r="H16" s="9">
        <f t="shared" si="0"/>
        <v>46663</v>
      </c>
      <c r="I16" s="19">
        <f t="shared" ca="1" si="1"/>
        <v>621</v>
      </c>
      <c r="J16" s="8" t="s">
        <v>15</v>
      </c>
      <c r="K16" s="21" t="s">
        <v>163</v>
      </c>
      <c r="L16" s="8" t="s">
        <v>21</v>
      </c>
      <c r="M16" s="8" t="s">
        <v>72</v>
      </c>
      <c r="N16" s="16"/>
    </row>
    <row r="17" spans="1:14" ht="30" x14ac:dyDescent="0.25">
      <c r="A17" s="7">
        <v>7</v>
      </c>
      <c r="B17" s="23" t="s">
        <v>111</v>
      </c>
      <c r="C17" s="8" t="s">
        <v>34</v>
      </c>
      <c r="D17" s="10" t="s">
        <v>81</v>
      </c>
      <c r="E17" s="8" t="s">
        <v>35</v>
      </c>
      <c r="F17" s="7">
        <v>3</v>
      </c>
      <c r="G17" s="18">
        <v>45580</v>
      </c>
      <c r="H17" s="9">
        <f t="shared" si="0"/>
        <v>46675</v>
      </c>
      <c r="I17" s="19">
        <f t="shared" ca="1" si="1"/>
        <v>633</v>
      </c>
      <c r="J17" s="8" t="s">
        <v>15</v>
      </c>
      <c r="K17" s="8" t="s">
        <v>165</v>
      </c>
      <c r="L17" s="8" t="s">
        <v>16</v>
      </c>
      <c r="M17" s="23" t="s">
        <v>75</v>
      </c>
      <c r="N17" s="20"/>
    </row>
    <row r="18" spans="1:14" ht="30" x14ac:dyDescent="0.25">
      <c r="A18" s="7">
        <v>4</v>
      </c>
      <c r="B18" s="8" t="s">
        <v>26</v>
      </c>
      <c r="C18" s="8" t="s">
        <v>27</v>
      </c>
      <c r="D18" s="8" t="s">
        <v>47</v>
      </c>
      <c r="E18" s="8" t="s">
        <v>28</v>
      </c>
      <c r="F18" s="7">
        <v>3</v>
      </c>
      <c r="G18" s="18">
        <v>45581</v>
      </c>
      <c r="H18" s="9">
        <f t="shared" si="0"/>
        <v>46676</v>
      </c>
      <c r="I18" s="19">
        <f t="shared" ca="1" si="1"/>
        <v>634</v>
      </c>
      <c r="J18" s="8" t="s">
        <v>15</v>
      </c>
      <c r="K18" s="8" t="s">
        <v>166</v>
      </c>
      <c r="L18" s="8" t="s">
        <v>18</v>
      </c>
      <c r="M18" s="8" t="s">
        <v>75</v>
      </c>
      <c r="N18" s="16"/>
    </row>
    <row r="19" spans="1:14" ht="30" x14ac:dyDescent="0.25">
      <c r="A19" s="24">
        <v>12</v>
      </c>
      <c r="B19" s="8" t="s">
        <v>110</v>
      </c>
      <c r="C19" s="8" t="s">
        <v>36</v>
      </c>
      <c r="D19" s="27" t="s">
        <v>91</v>
      </c>
      <c r="E19" s="8" t="s">
        <v>37</v>
      </c>
      <c r="F19" s="7">
        <v>3</v>
      </c>
      <c r="G19" s="18">
        <v>45583</v>
      </c>
      <c r="H19" s="9">
        <f t="shared" si="0"/>
        <v>46678</v>
      </c>
      <c r="I19" s="19">
        <f t="shared" ca="1" si="1"/>
        <v>636</v>
      </c>
      <c r="J19" s="8" t="s">
        <v>15</v>
      </c>
      <c r="K19" s="8" t="s">
        <v>167</v>
      </c>
      <c r="L19" s="8" t="s">
        <v>18</v>
      </c>
      <c r="M19" s="8" t="s">
        <v>75</v>
      </c>
      <c r="N19" s="20"/>
    </row>
    <row r="20" spans="1:14" ht="30" x14ac:dyDescent="0.25">
      <c r="A20" s="24">
        <v>20</v>
      </c>
      <c r="B20" s="8" t="s">
        <v>44</v>
      </c>
      <c r="C20" s="8" t="s">
        <v>45</v>
      </c>
      <c r="D20" s="28" t="s">
        <v>86</v>
      </c>
      <c r="E20" s="8" t="s">
        <v>23</v>
      </c>
      <c r="F20" s="7">
        <v>3</v>
      </c>
      <c r="G20" s="18">
        <v>45583</v>
      </c>
      <c r="H20" s="9">
        <f t="shared" si="0"/>
        <v>46678</v>
      </c>
      <c r="I20" s="19">
        <f t="shared" ca="1" si="1"/>
        <v>636</v>
      </c>
      <c r="J20" s="8" t="s">
        <v>15</v>
      </c>
      <c r="K20" s="8" t="s">
        <v>168</v>
      </c>
      <c r="L20" s="8" t="s">
        <v>18</v>
      </c>
      <c r="M20" s="8" t="s">
        <v>75</v>
      </c>
      <c r="N20" s="20"/>
    </row>
    <row r="21" spans="1:14" ht="30" x14ac:dyDescent="0.25">
      <c r="A21" s="7">
        <v>16</v>
      </c>
      <c r="B21" s="8" t="s">
        <v>41</v>
      </c>
      <c r="C21" s="8" t="s">
        <v>42</v>
      </c>
      <c r="D21" s="27" t="s">
        <v>82</v>
      </c>
      <c r="E21" s="8" t="s">
        <v>43</v>
      </c>
      <c r="F21" s="7">
        <v>3</v>
      </c>
      <c r="G21" s="18">
        <v>45586</v>
      </c>
      <c r="H21" s="9">
        <f t="shared" si="0"/>
        <v>46681</v>
      </c>
      <c r="I21" s="19">
        <f t="shared" ca="1" si="1"/>
        <v>639</v>
      </c>
      <c r="J21" s="8" t="s">
        <v>15</v>
      </c>
      <c r="K21" s="8" t="s">
        <v>169</v>
      </c>
      <c r="L21" s="8" t="s">
        <v>18</v>
      </c>
      <c r="M21" s="23" t="s">
        <v>75</v>
      </c>
      <c r="N21" s="20"/>
    </row>
    <row r="22" spans="1:14" ht="30" x14ac:dyDescent="0.25">
      <c r="A22" s="7">
        <v>1</v>
      </c>
      <c r="B22" s="8" t="s">
        <v>26</v>
      </c>
      <c r="C22" s="8" t="s">
        <v>27</v>
      </c>
      <c r="D22" s="8" t="s">
        <v>68</v>
      </c>
      <c r="E22" s="8" t="s">
        <v>28</v>
      </c>
      <c r="F22" s="7">
        <v>3</v>
      </c>
      <c r="G22" s="18">
        <v>45630</v>
      </c>
      <c r="H22" s="9">
        <f t="shared" si="0"/>
        <v>46725</v>
      </c>
      <c r="I22" s="19">
        <f t="shared" ca="1" si="1"/>
        <v>683</v>
      </c>
      <c r="J22" s="8" t="s">
        <v>15</v>
      </c>
      <c r="K22" s="8" t="s">
        <v>172</v>
      </c>
      <c r="L22" s="8" t="s">
        <v>18</v>
      </c>
      <c r="M22" s="8" t="s">
        <v>71</v>
      </c>
      <c r="N22" s="16"/>
    </row>
    <row r="23" spans="1:14" ht="30" x14ac:dyDescent="0.25">
      <c r="A23" s="24">
        <v>2</v>
      </c>
      <c r="B23" s="8" t="s">
        <v>26</v>
      </c>
      <c r="C23" s="8" t="s">
        <v>27</v>
      </c>
      <c r="D23" s="8" t="s">
        <v>69</v>
      </c>
      <c r="E23" s="8" t="s">
        <v>28</v>
      </c>
      <c r="F23" s="7">
        <v>3</v>
      </c>
      <c r="G23" s="18">
        <v>45630</v>
      </c>
      <c r="H23" s="9">
        <f t="shared" si="0"/>
        <v>46725</v>
      </c>
      <c r="I23" s="19">
        <f t="shared" ca="1" si="1"/>
        <v>683</v>
      </c>
      <c r="J23" s="8" t="s">
        <v>15</v>
      </c>
      <c r="K23" s="8" t="s">
        <v>170</v>
      </c>
      <c r="L23" s="8" t="s">
        <v>18</v>
      </c>
      <c r="M23" s="8" t="s">
        <v>72</v>
      </c>
      <c r="N23" s="16"/>
    </row>
    <row r="24" spans="1:14" ht="30" x14ac:dyDescent="0.25">
      <c r="A24" s="24">
        <v>3</v>
      </c>
      <c r="B24" s="8" t="s">
        <v>26</v>
      </c>
      <c r="C24" s="8" t="s">
        <v>27</v>
      </c>
      <c r="D24" s="8" t="s">
        <v>112</v>
      </c>
      <c r="E24" s="8" t="s">
        <v>28</v>
      </c>
      <c r="F24" s="7">
        <v>3</v>
      </c>
      <c r="G24" s="18">
        <v>45630</v>
      </c>
      <c r="H24" s="9">
        <f t="shared" si="0"/>
        <v>46725</v>
      </c>
      <c r="I24" s="19">
        <f t="shared" ca="1" si="1"/>
        <v>683</v>
      </c>
      <c r="J24" s="8" t="s">
        <v>15</v>
      </c>
      <c r="K24" s="8" t="s">
        <v>171</v>
      </c>
      <c r="L24" s="8" t="s">
        <v>18</v>
      </c>
      <c r="M24" s="8" t="s">
        <v>73</v>
      </c>
      <c r="N24" s="16"/>
    </row>
    <row r="25" spans="1:14" ht="30" x14ac:dyDescent="0.25">
      <c r="A25" s="7">
        <v>5</v>
      </c>
      <c r="B25" s="8" t="s">
        <v>111</v>
      </c>
      <c r="C25" s="8" t="s">
        <v>34</v>
      </c>
      <c r="D25" s="10" t="s">
        <v>80</v>
      </c>
      <c r="E25" s="8" t="s">
        <v>35</v>
      </c>
      <c r="F25" s="7">
        <v>3</v>
      </c>
      <c r="G25" s="18">
        <v>45931</v>
      </c>
      <c r="H25" s="9">
        <f t="shared" si="0"/>
        <v>47026</v>
      </c>
      <c r="I25" s="19">
        <f t="shared" ca="1" si="1"/>
        <v>984</v>
      </c>
      <c r="J25" s="8" t="s">
        <v>15</v>
      </c>
      <c r="K25" s="8" t="s">
        <v>174</v>
      </c>
      <c r="L25" s="8" t="s">
        <v>16</v>
      </c>
      <c r="M25" s="8" t="s">
        <v>72</v>
      </c>
      <c r="N25" s="20"/>
    </row>
    <row r="26" spans="1:14" hidden="1" x14ac:dyDescent="0.25">
      <c r="A26" s="7">
        <v>23</v>
      </c>
      <c r="B26" s="8" t="s">
        <v>103</v>
      </c>
      <c r="C26" s="8" t="s">
        <v>25</v>
      </c>
      <c r="D26" s="26" t="s">
        <v>52</v>
      </c>
      <c r="E26" s="8" t="s">
        <v>17</v>
      </c>
      <c r="F26" s="7">
        <v>99</v>
      </c>
      <c r="G26" s="9">
        <v>42736</v>
      </c>
      <c r="H26" s="9">
        <f t="shared" si="0"/>
        <v>78871</v>
      </c>
      <c r="I26" s="19">
        <f t="shared" ca="1" si="1"/>
        <v>32829</v>
      </c>
      <c r="J26" s="8" t="s">
        <v>22</v>
      </c>
      <c r="K26" s="8" t="s">
        <v>24</v>
      </c>
      <c r="L26" s="8" t="s">
        <v>16</v>
      </c>
      <c r="M26" s="8" t="s">
        <v>73</v>
      </c>
      <c r="N26" s="36" t="s">
        <v>108</v>
      </c>
    </row>
    <row r="27" spans="1:14" hidden="1" x14ac:dyDescent="0.25">
      <c r="A27" s="24">
        <v>24</v>
      </c>
      <c r="B27" s="8" t="s">
        <v>103</v>
      </c>
      <c r="C27" s="8" t="s">
        <v>25</v>
      </c>
      <c r="D27" s="26" t="s">
        <v>53</v>
      </c>
      <c r="E27" s="8" t="s">
        <v>17</v>
      </c>
      <c r="F27" s="7">
        <v>99</v>
      </c>
      <c r="G27" s="9">
        <v>42736</v>
      </c>
      <c r="H27" s="9">
        <f t="shared" si="0"/>
        <v>78871</v>
      </c>
      <c r="I27" s="19">
        <f t="shared" ca="1" si="1"/>
        <v>32829</v>
      </c>
      <c r="J27" s="8" t="s">
        <v>22</v>
      </c>
      <c r="K27" s="8" t="s">
        <v>24</v>
      </c>
      <c r="L27" s="8" t="s">
        <v>16</v>
      </c>
      <c r="M27" s="8" t="s">
        <v>75</v>
      </c>
      <c r="N27" s="36" t="s">
        <v>108</v>
      </c>
    </row>
    <row r="28" spans="1:14" hidden="1" x14ac:dyDescent="0.25">
      <c r="A28" s="24">
        <v>25</v>
      </c>
      <c r="B28" s="8" t="s">
        <v>103</v>
      </c>
      <c r="C28" s="8" t="s">
        <v>25</v>
      </c>
      <c r="D28" s="26" t="s">
        <v>54</v>
      </c>
      <c r="E28" s="8" t="s">
        <v>17</v>
      </c>
      <c r="F28" s="7">
        <v>99</v>
      </c>
      <c r="G28" s="9">
        <v>42736</v>
      </c>
      <c r="H28" s="9">
        <f t="shared" si="0"/>
        <v>78871</v>
      </c>
      <c r="I28" s="19">
        <f t="shared" ca="1" si="1"/>
        <v>32829</v>
      </c>
      <c r="J28" s="8" t="s">
        <v>22</v>
      </c>
      <c r="K28" s="8" t="s">
        <v>24</v>
      </c>
      <c r="L28" s="8" t="s">
        <v>16</v>
      </c>
      <c r="M28" s="8" t="s">
        <v>71</v>
      </c>
      <c r="N28" s="36" t="s">
        <v>108</v>
      </c>
    </row>
    <row r="29" spans="1:14" hidden="1" x14ac:dyDescent="0.25">
      <c r="A29" s="7">
        <v>26</v>
      </c>
      <c r="B29" s="8" t="s">
        <v>103</v>
      </c>
      <c r="C29" s="8" t="s">
        <v>25</v>
      </c>
      <c r="D29" s="26" t="s">
        <v>55</v>
      </c>
      <c r="E29" s="8" t="s">
        <v>17</v>
      </c>
      <c r="F29" s="7">
        <v>99</v>
      </c>
      <c r="G29" s="9">
        <v>42736</v>
      </c>
      <c r="H29" s="9">
        <f t="shared" si="0"/>
        <v>78871</v>
      </c>
      <c r="I29" s="19">
        <f t="shared" ca="1" si="1"/>
        <v>32829</v>
      </c>
      <c r="J29" s="8" t="s">
        <v>22</v>
      </c>
      <c r="K29" s="8" t="s">
        <v>24</v>
      </c>
      <c r="L29" s="8" t="s">
        <v>16</v>
      </c>
      <c r="M29" s="8" t="s">
        <v>72</v>
      </c>
      <c r="N29" s="33" t="s">
        <v>109</v>
      </c>
    </row>
    <row r="30" spans="1:14" x14ac:dyDescent="0.25">
      <c r="A30" s="7">
        <v>32</v>
      </c>
      <c r="B30" s="8" t="s">
        <v>48</v>
      </c>
      <c r="C30" s="8" t="s">
        <v>56</v>
      </c>
      <c r="D30" s="34">
        <v>54</v>
      </c>
      <c r="E30" s="8" t="s">
        <v>50</v>
      </c>
      <c r="F30" s="7">
        <v>99</v>
      </c>
      <c r="G30" s="18">
        <v>43087</v>
      </c>
      <c r="H30" s="9">
        <f t="shared" si="0"/>
        <v>79222</v>
      </c>
      <c r="I30" s="19">
        <f t="shared" ca="1" si="1"/>
        <v>33180</v>
      </c>
      <c r="J30" s="38" t="s">
        <v>15</v>
      </c>
      <c r="K30" s="38" t="s">
        <v>57</v>
      </c>
      <c r="L30" s="8" t="s">
        <v>16</v>
      </c>
      <c r="M30" s="8" t="s">
        <v>72</v>
      </c>
      <c r="N30" s="36"/>
    </row>
    <row r="31" spans="1:14" x14ac:dyDescent="0.25">
      <c r="A31" s="24">
        <v>33</v>
      </c>
      <c r="B31" s="8" t="s">
        <v>48</v>
      </c>
      <c r="C31" s="8" t="s">
        <v>49</v>
      </c>
      <c r="D31" s="34">
        <v>24</v>
      </c>
      <c r="E31" s="8" t="s">
        <v>50</v>
      </c>
      <c r="F31" s="7">
        <v>99</v>
      </c>
      <c r="G31" s="18">
        <v>43087</v>
      </c>
      <c r="H31" s="9">
        <f t="shared" si="0"/>
        <v>79222</v>
      </c>
      <c r="I31" s="19">
        <f t="shared" ca="1" si="1"/>
        <v>33180</v>
      </c>
      <c r="J31" s="38" t="s">
        <v>15</v>
      </c>
      <c r="K31" s="38" t="s">
        <v>57</v>
      </c>
      <c r="L31" s="8" t="s">
        <v>16</v>
      </c>
      <c r="M31" s="8" t="s">
        <v>71</v>
      </c>
      <c r="N31" s="36"/>
    </row>
    <row r="32" spans="1:14" x14ac:dyDescent="0.25">
      <c r="A32" s="24">
        <v>34</v>
      </c>
      <c r="B32" s="8" t="s">
        <v>48</v>
      </c>
      <c r="C32" s="8" t="s">
        <v>49</v>
      </c>
      <c r="D32" s="34">
        <v>22</v>
      </c>
      <c r="E32" s="8" t="s">
        <v>50</v>
      </c>
      <c r="F32" s="7">
        <v>99</v>
      </c>
      <c r="G32" s="18">
        <v>43087</v>
      </c>
      <c r="H32" s="9">
        <f t="shared" si="0"/>
        <v>79222</v>
      </c>
      <c r="I32" s="19">
        <f t="shared" ca="1" si="1"/>
        <v>33180</v>
      </c>
      <c r="J32" s="38" t="s">
        <v>15</v>
      </c>
      <c r="K32" s="38" t="s">
        <v>58</v>
      </c>
      <c r="L32" s="8" t="s">
        <v>16</v>
      </c>
      <c r="M32" s="8" t="s">
        <v>73</v>
      </c>
      <c r="N32" s="36"/>
    </row>
    <row r="33" spans="1:14" x14ac:dyDescent="0.25">
      <c r="A33" s="7">
        <v>47</v>
      </c>
      <c r="B33" s="8" t="s">
        <v>59</v>
      </c>
      <c r="C33" s="8" t="s">
        <v>60</v>
      </c>
      <c r="D33" s="34">
        <v>6208</v>
      </c>
      <c r="E33" s="8" t="s">
        <v>61</v>
      </c>
      <c r="F33" s="7">
        <v>99</v>
      </c>
      <c r="G33" s="18">
        <v>43186</v>
      </c>
      <c r="H33" s="9">
        <f t="shared" si="0"/>
        <v>79321</v>
      </c>
      <c r="I33" s="19">
        <f t="shared" ca="1" si="1"/>
        <v>33279</v>
      </c>
      <c r="J33" s="8" t="s">
        <v>15</v>
      </c>
      <c r="K33" s="8" t="s">
        <v>62</v>
      </c>
      <c r="L33" s="8" t="s">
        <v>21</v>
      </c>
      <c r="M33" s="26" t="s">
        <v>72</v>
      </c>
      <c r="N33" s="33"/>
    </row>
    <row r="34" spans="1:14" ht="30" x14ac:dyDescent="0.25">
      <c r="A34" s="7">
        <v>43</v>
      </c>
      <c r="B34" s="8" t="s">
        <v>19</v>
      </c>
      <c r="C34" s="10" t="s">
        <v>20</v>
      </c>
      <c r="D34" s="10" t="s">
        <v>93</v>
      </c>
      <c r="E34" s="8" t="s">
        <v>63</v>
      </c>
      <c r="F34" s="7">
        <v>99</v>
      </c>
      <c r="G34" s="18">
        <v>43326</v>
      </c>
      <c r="H34" s="9">
        <f t="shared" si="0"/>
        <v>79461</v>
      </c>
      <c r="I34" s="19">
        <f t="shared" ca="1" si="1"/>
        <v>33419</v>
      </c>
      <c r="J34" s="8" t="s">
        <v>15</v>
      </c>
      <c r="K34" s="8" t="s">
        <v>64</v>
      </c>
      <c r="L34" s="8" t="s">
        <v>16</v>
      </c>
      <c r="M34" s="8" t="s">
        <v>73</v>
      </c>
      <c r="N34" s="20"/>
    </row>
    <row r="35" spans="1:14" ht="30" x14ac:dyDescent="0.25">
      <c r="A35" s="24">
        <v>44</v>
      </c>
      <c r="B35" s="8" t="s">
        <v>19</v>
      </c>
      <c r="C35" s="10" t="s">
        <v>20</v>
      </c>
      <c r="D35" s="10" t="s">
        <v>65</v>
      </c>
      <c r="E35" s="8" t="s">
        <v>63</v>
      </c>
      <c r="F35" s="7">
        <v>99</v>
      </c>
      <c r="G35" s="18">
        <v>43664</v>
      </c>
      <c r="H35" s="9">
        <f t="shared" si="0"/>
        <v>79799</v>
      </c>
      <c r="I35" s="19">
        <f t="shared" ca="1" si="1"/>
        <v>33757</v>
      </c>
      <c r="J35" s="8" t="s">
        <v>15</v>
      </c>
      <c r="K35" s="8" t="s">
        <v>66</v>
      </c>
      <c r="L35" s="8" t="s">
        <v>16</v>
      </c>
      <c r="M35" s="8" t="s">
        <v>72</v>
      </c>
      <c r="N35" s="16"/>
    </row>
    <row r="36" spans="1:14" x14ac:dyDescent="0.25">
      <c r="A36" s="24">
        <v>31</v>
      </c>
      <c r="B36" s="8" t="s">
        <v>48</v>
      </c>
      <c r="C36" s="8" t="s">
        <v>49</v>
      </c>
      <c r="D36" s="34">
        <v>23</v>
      </c>
      <c r="E36" s="8" t="s">
        <v>50</v>
      </c>
      <c r="F36" s="7">
        <v>99</v>
      </c>
      <c r="G36" s="18">
        <v>43764</v>
      </c>
      <c r="H36" s="9">
        <f t="shared" si="0"/>
        <v>79899</v>
      </c>
      <c r="I36" s="19">
        <f t="shared" ca="1" si="1"/>
        <v>33857</v>
      </c>
      <c r="J36" s="38" t="s">
        <v>15</v>
      </c>
      <c r="K36" s="38" t="s">
        <v>51</v>
      </c>
      <c r="L36" s="8" t="s">
        <v>16</v>
      </c>
      <c r="M36" s="8" t="s">
        <v>75</v>
      </c>
      <c r="N36" s="36"/>
    </row>
    <row r="37" spans="1:14" x14ac:dyDescent="0.25">
      <c r="A37" s="7">
        <v>27</v>
      </c>
      <c r="B37" s="8" t="s">
        <v>103</v>
      </c>
      <c r="C37" s="8" t="s">
        <v>25</v>
      </c>
      <c r="D37" s="8" t="s">
        <v>104</v>
      </c>
      <c r="E37" s="8" t="s">
        <v>17</v>
      </c>
      <c r="F37" s="7">
        <v>99</v>
      </c>
      <c r="G37" s="9">
        <v>45070</v>
      </c>
      <c r="H37" s="9">
        <f t="shared" si="0"/>
        <v>81205</v>
      </c>
      <c r="I37" s="19">
        <f t="shared" ca="1" si="1"/>
        <v>35163</v>
      </c>
      <c r="J37" s="8" t="s">
        <v>22</v>
      </c>
      <c r="K37" s="8" t="s">
        <v>155</v>
      </c>
      <c r="L37" s="8" t="s">
        <v>16</v>
      </c>
      <c r="M37" s="8" t="s">
        <v>73</v>
      </c>
      <c r="N37" s="53"/>
    </row>
    <row r="38" spans="1:14" ht="30" hidden="1" x14ac:dyDescent="0.25">
      <c r="A38" s="7">
        <v>35</v>
      </c>
      <c r="B38" s="8" t="s">
        <v>48</v>
      </c>
      <c r="C38" s="10" t="s">
        <v>96</v>
      </c>
      <c r="D38" s="37" t="s">
        <v>99</v>
      </c>
      <c r="E38" s="8" t="s">
        <v>97</v>
      </c>
      <c r="F38" s="7">
        <v>99</v>
      </c>
      <c r="G38" s="18">
        <v>44941</v>
      </c>
      <c r="H38" s="9">
        <f t="shared" si="0"/>
        <v>81076</v>
      </c>
      <c r="I38" s="19">
        <f t="shared" ca="1" si="1"/>
        <v>35034</v>
      </c>
      <c r="J38" s="8" t="s">
        <v>22</v>
      </c>
      <c r="K38" s="8" t="s">
        <v>98</v>
      </c>
      <c r="L38" s="8" t="s">
        <v>16</v>
      </c>
      <c r="M38" s="8" t="s">
        <v>73</v>
      </c>
      <c r="N38" s="36" t="s">
        <v>153</v>
      </c>
    </row>
    <row r="39" spans="1:14" x14ac:dyDescent="0.25">
      <c r="A39" s="24">
        <v>28</v>
      </c>
      <c r="B39" s="8" t="s">
        <v>103</v>
      </c>
      <c r="C39" s="8" t="s">
        <v>25</v>
      </c>
      <c r="D39" s="8" t="s">
        <v>105</v>
      </c>
      <c r="E39" s="8" t="s">
        <v>17</v>
      </c>
      <c r="F39" s="7">
        <v>99</v>
      </c>
      <c r="G39" s="9">
        <v>45070</v>
      </c>
      <c r="H39" s="9">
        <f t="shared" si="0"/>
        <v>81205</v>
      </c>
      <c r="I39" s="19">
        <f t="shared" ca="1" si="1"/>
        <v>35163</v>
      </c>
      <c r="J39" s="8" t="s">
        <v>22</v>
      </c>
      <c r="K39" s="8" t="s">
        <v>155</v>
      </c>
      <c r="L39" s="8" t="s">
        <v>16</v>
      </c>
      <c r="M39" s="8" t="s">
        <v>75</v>
      </c>
      <c r="N39" s="53"/>
    </row>
    <row r="40" spans="1:14" ht="30" hidden="1" x14ac:dyDescent="0.25">
      <c r="A40" s="24">
        <v>37</v>
      </c>
      <c r="B40" s="8" t="s">
        <v>48</v>
      </c>
      <c r="C40" s="10" t="s">
        <v>96</v>
      </c>
      <c r="D40" s="37" t="s">
        <v>100</v>
      </c>
      <c r="E40" s="8" t="s">
        <v>97</v>
      </c>
      <c r="F40" s="7">
        <v>99</v>
      </c>
      <c r="G40" s="18">
        <v>44941</v>
      </c>
      <c r="H40" s="9">
        <f t="shared" si="0"/>
        <v>81076</v>
      </c>
      <c r="I40" s="19">
        <f t="shared" ca="1" si="1"/>
        <v>35034</v>
      </c>
      <c r="J40" s="8" t="s">
        <v>22</v>
      </c>
      <c r="K40" s="8" t="s">
        <v>98</v>
      </c>
      <c r="L40" s="8" t="s">
        <v>16</v>
      </c>
      <c r="M40" s="8" t="s">
        <v>75</v>
      </c>
      <c r="N40" s="36" t="s">
        <v>153</v>
      </c>
    </row>
    <row r="41" spans="1:14" x14ac:dyDescent="0.25">
      <c r="A41" s="7">
        <v>29</v>
      </c>
      <c r="B41" s="8" t="s">
        <v>103</v>
      </c>
      <c r="C41" s="8" t="s">
        <v>25</v>
      </c>
      <c r="D41" s="8" t="s">
        <v>106</v>
      </c>
      <c r="E41" s="8" t="s">
        <v>17</v>
      </c>
      <c r="F41" s="7">
        <v>99</v>
      </c>
      <c r="G41" s="9">
        <v>45070</v>
      </c>
      <c r="H41" s="9">
        <f t="shared" si="0"/>
        <v>81205</v>
      </c>
      <c r="I41" s="19">
        <f t="shared" ca="1" si="1"/>
        <v>35163</v>
      </c>
      <c r="J41" s="8" t="s">
        <v>22</v>
      </c>
      <c r="K41" s="8" t="s">
        <v>155</v>
      </c>
      <c r="L41" s="8" t="s">
        <v>16</v>
      </c>
      <c r="M41" s="8" t="s">
        <v>71</v>
      </c>
      <c r="N41" s="53"/>
    </row>
    <row r="42" spans="1:14" ht="30" hidden="1" x14ac:dyDescent="0.25">
      <c r="A42" s="7">
        <v>39</v>
      </c>
      <c r="B42" s="8" t="s">
        <v>48</v>
      </c>
      <c r="C42" s="10" t="s">
        <v>96</v>
      </c>
      <c r="D42" s="37" t="s">
        <v>101</v>
      </c>
      <c r="E42" s="8" t="s">
        <v>97</v>
      </c>
      <c r="F42" s="7">
        <v>99</v>
      </c>
      <c r="G42" s="18">
        <v>44941</v>
      </c>
      <c r="H42" s="9">
        <f t="shared" si="0"/>
        <v>81076</v>
      </c>
      <c r="I42" s="19">
        <f t="shared" ca="1" si="1"/>
        <v>35034</v>
      </c>
      <c r="J42" s="8" t="s">
        <v>22</v>
      </c>
      <c r="K42" s="8" t="s">
        <v>98</v>
      </c>
      <c r="L42" s="8" t="s">
        <v>16</v>
      </c>
      <c r="M42" s="8" t="s">
        <v>71</v>
      </c>
      <c r="N42" s="36" t="s">
        <v>153</v>
      </c>
    </row>
    <row r="43" spans="1:14" x14ac:dyDescent="0.25">
      <c r="A43" s="24">
        <v>30</v>
      </c>
      <c r="B43" s="8" t="s">
        <v>103</v>
      </c>
      <c r="C43" s="8" t="s">
        <v>25</v>
      </c>
      <c r="D43" s="8" t="s">
        <v>107</v>
      </c>
      <c r="E43" s="8" t="s">
        <v>17</v>
      </c>
      <c r="F43" s="7">
        <v>99</v>
      </c>
      <c r="G43" s="9">
        <v>45070</v>
      </c>
      <c r="H43" s="9">
        <f t="shared" si="0"/>
        <v>81205</v>
      </c>
      <c r="I43" s="19">
        <f t="shared" ca="1" si="1"/>
        <v>35163</v>
      </c>
      <c r="J43" s="8" t="s">
        <v>22</v>
      </c>
      <c r="K43" s="8" t="s">
        <v>155</v>
      </c>
      <c r="L43" s="8" t="s">
        <v>16</v>
      </c>
      <c r="M43" s="8" t="s">
        <v>72</v>
      </c>
      <c r="N43" s="53"/>
    </row>
    <row r="44" spans="1:14" ht="30" hidden="1" x14ac:dyDescent="0.25">
      <c r="A44" s="24">
        <v>41</v>
      </c>
      <c r="B44" s="8" t="s">
        <v>48</v>
      </c>
      <c r="C44" s="10" t="s">
        <v>96</v>
      </c>
      <c r="D44" s="35" t="s">
        <v>102</v>
      </c>
      <c r="E44" s="8" t="s">
        <v>97</v>
      </c>
      <c r="F44" s="7">
        <v>99</v>
      </c>
      <c r="G44" s="18">
        <v>44941</v>
      </c>
      <c r="H44" s="9">
        <f t="shared" si="0"/>
        <v>81076</v>
      </c>
      <c r="I44" s="19">
        <f t="shared" ca="1" si="1"/>
        <v>35034</v>
      </c>
      <c r="J44" s="8" t="s">
        <v>22</v>
      </c>
      <c r="K44" s="8" t="s">
        <v>98</v>
      </c>
      <c r="L44" s="8" t="s">
        <v>16</v>
      </c>
      <c r="M44" s="8" t="s">
        <v>72</v>
      </c>
      <c r="N44" s="36" t="s">
        <v>153</v>
      </c>
    </row>
    <row r="45" spans="1:14" ht="30" x14ac:dyDescent="0.25">
      <c r="A45" s="7">
        <v>46</v>
      </c>
      <c r="B45" s="8" t="s">
        <v>19</v>
      </c>
      <c r="C45" s="10" t="s">
        <v>20</v>
      </c>
      <c r="D45" s="10" t="s">
        <v>115</v>
      </c>
      <c r="E45" s="8" t="s">
        <v>63</v>
      </c>
      <c r="F45" s="7">
        <v>99</v>
      </c>
      <c r="G45" s="18">
        <v>45225</v>
      </c>
      <c r="H45" s="9">
        <f t="shared" si="0"/>
        <v>81360</v>
      </c>
      <c r="I45" s="19">
        <f t="shared" ca="1" si="1"/>
        <v>35318</v>
      </c>
      <c r="J45" s="8" t="s">
        <v>22</v>
      </c>
      <c r="K45" s="8" t="s">
        <v>173</v>
      </c>
      <c r="L45" s="8" t="s">
        <v>16</v>
      </c>
      <c r="M45" s="8" t="s">
        <v>71</v>
      </c>
      <c r="N45" s="53"/>
    </row>
    <row r="46" spans="1:14" x14ac:dyDescent="0.25">
      <c r="A46" s="7">
        <v>36</v>
      </c>
      <c r="B46" s="8" t="s">
        <v>48</v>
      </c>
      <c r="C46" s="10" t="s">
        <v>154</v>
      </c>
      <c r="D46" s="37" t="s">
        <v>99</v>
      </c>
      <c r="E46" s="8" t="s">
        <v>97</v>
      </c>
      <c r="F46" s="7">
        <v>99</v>
      </c>
      <c r="G46" s="18">
        <v>45406</v>
      </c>
      <c r="H46" s="9">
        <f t="shared" si="0"/>
        <v>81541</v>
      </c>
      <c r="I46" s="19">
        <f t="shared" ca="1" si="1"/>
        <v>35499</v>
      </c>
      <c r="J46" s="8" t="s">
        <v>22</v>
      </c>
      <c r="K46" s="8" t="s">
        <v>155</v>
      </c>
      <c r="L46" s="8" t="s">
        <v>16</v>
      </c>
      <c r="M46" s="8" t="s">
        <v>73</v>
      </c>
      <c r="N46" s="36"/>
    </row>
    <row r="47" spans="1:14" x14ac:dyDescent="0.25">
      <c r="A47" s="24">
        <v>38</v>
      </c>
      <c r="B47" s="8" t="s">
        <v>48</v>
      </c>
      <c r="C47" s="10" t="s">
        <v>154</v>
      </c>
      <c r="D47" s="37" t="s">
        <v>100</v>
      </c>
      <c r="E47" s="8" t="s">
        <v>97</v>
      </c>
      <c r="F47" s="7">
        <v>99</v>
      </c>
      <c r="G47" s="18">
        <v>45406</v>
      </c>
      <c r="H47" s="9">
        <f t="shared" si="0"/>
        <v>81541</v>
      </c>
      <c r="I47" s="19">
        <f t="shared" ca="1" si="1"/>
        <v>35499</v>
      </c>
      <c r="J47" s="8" t="s">
        <v>22</v>
      </c>
      <c r="K47" s="8" t="s">
        <v>155</v>
      </c>
      <c r="L47" s="8" t="s">
        <v>16</v>
      </c>
      <c r="M47" s="8" t="s">
        <v>75</v>
      </c>
      <c r="N47" s="36"/>
    </row>
    <row r="48" spans="1:14" ht="30" hidden="1" x14ac:dyDescent="0.25">
      <c r="A48" s="24">
        <v>45</v>
      </c>
      <c r="B48" s="8" t="s">
        <v>19</v>
      </c>
      <c r="C48" s="10" t="s">
        <v>20</v>
      </c>
      <c r="D48" s="10" t="s">
        <v>92</v>
      </c>
      <c r="E48" s="8" t="s">
        <v>63</v>
      </c>
      <c r="F48" s="7">
        <v>99</v>
      </c>
      <c r="G48" s="18">
        <v>43665</v>
      </c>
      <c r="H48" s="9">
        <f t="shared" si="0"/>
        <v>79800</v>
      </c>
      <c r="I48" s="19">
        <f t="shared" ca="1" si="1"/>
        <v>33758</v>
      </c>
      <c r="J48" s="8" t="s">
        <v>15</v>
      </c>
      <c r="K48" s="8" t="s">
        <v>67</v>
      </c>
      <c r="L48" s="8" t="s">
        <v>16</v>
      </c>
      <c r="M48" s="8" t="s">
        <v>71</v>
      </c>
      <c r="N48" s="39" t="s">
        <v>114</v>
      </c>
    </row>
    <row r="49" spans="1:14" x14ac:dyDescent="0.25">
      <c r="A49" s="7">
        <v>40</v>
      </c>
      <c r="B49" s="8" t="s">
        <v>48</v>
      </c>
      <c r="C49" s="10" t="s">
        <v>154</v>
      </c>
      <c r="D49" s="37" t="s">
        <v>101</v>
      </c>
      <c r="E49" s="8" t="s">
        <v>97</v>
      </c>
      <c r="F49" s="7">
        <v>99</v>
      </c>
      <c r="G49" s="18">
        <v>45406</v>
      </c>
      <c r="H49" s="9">
        <f t="shared" si="0"/>
        <v>81541</v>
      </c>
      <c r="I49" s="19">
        <f t="shared" ca="1" si="1"/>
        <v>35499</v>
      </c>
      <c r="J49" s="8" t="s">
        <v>22</v>
      </c>
      <c r="K49" s="8" t="s">
        <v>155</v>
      </c>
      <c r="L49" s="8" t="s">
        <v>16</v>
      </c>
      <c r="M49" s="8" t="s">
        <v>71</v>
      </c>
      <c r="N49" s="36"/>
    </row>
    <row r="50" spans="1:14" x14ac:dyDescent="0.25">
      <c r="A50" s="7">
        <v>42</v>
      </c>
      <c r="B50" s="8" t="s">
        <v>48</v>
      </c>
      <c r="C50" s="10" t="s">
        <v>154</v>
      </c>
      <c r="D50" s="35" t="s">
        <v>102</v>
      </c>
      <c r="E50" s="8" t="s">
        <v>97</v>
      </c>
      <c r="F50" s="7">
        <v>99</v>
      </c>
      <c r="G50" s="18">
        <v>45406</v>
      </c>
      <c r="H50" s="9">
        <f t="shared" si="0"/>
        <v>81541</v>
      </c>
      <c r="I50" s="19">
        <f t="shared" ca="1" si="1"/>
        <v>35499</v>
      </c>
      <c r="J50" s="8" t="s">
        <v>22</v>
      </c>
      <c r="K50" s="8" t="s">
        <v>155</v>
      </c>
      <c r="L50" s="8" t="s">
        <v>16</v>
      </c>
      <c r="M50" s="8" t="s">
        <v>72</v>
      </c>
      <c r="N50" s="36"/>
    </row>
  </sheetData>
  <autoFilter ref="A3:N51" xr:uid="{00000000-0009-0000-0000-000000000000}">
    <filterColumn colId="13">
      <filters blank="1">
        <filter val="Kia Sportage, 407XRL"/>
      </filters>
    </filterColumn>
    <sortState xmlns:xlrd2="http://schemas.microsoft.com/office/spreadsheetml/2017/richdata2" ref="A4:N50">
      <sortCondition ref="I3:I51"/>
    </sortState>
  </autoFilter>
  <sortState xmlns:xlrd2="http://schemas.microsoft.com/office/spreadsheetml/2017/richdata2" ref="A3:N3">
    <sortCondition ref="A3"/>
  </sortState>
  <phoneticPr fontId="8" type="noConversion"/>
  <conditionalFormatting sqref="F2">
    <cfRule type="cellIs" dxfId="1" priority="133" operator="greaterThan">
      <formula>0</formula>
    </cfRule>
  </conditionalFormatting>
  <conditionalFormatting sqref="I4:I50">
    <cfRule type="iconSet" priority="148">
      <iconSet iconSet="3Symbols2">
        <cfvo type="percent" val="0"/>
        <cfvo type="num" val="1"/>
        <cfvo type="num" val="180"/>
      </iconSet>
    </cfRule>
  </conditionalFormatting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4C60-3C9E-42B7-884A-0018C7AE9A64}">
  <sheetPr codeName="Sheet3"/>
  <dimension ref="A1:G11"/>
  <sheetViews>
    <sheetView zoomScale="130" zoomScaleNormal="130" workbookViewId="0">
      <selection activeCell="C22" sqref="C22"/>
    </sheetView>
  </sheetViews>
  <sheetFormatPr defaultRowHeight="15" x14ac:dyDescent="0.25"/>
  <cols>
    <col min="1" max="1" width="20" customWidth="1"/>
    <col min="2" max="2" width="65.28515625" customWidth="1"/>
    <col min="3" max="3" width="18" customWidth="1"/>
    <col min="4" max="4" width="7.7109375" customWidth="1"/>
  </cols>
  <sheetData>
    <row r="1" spans="1:7" ht="15.75" x14ac:dyDescent="0.25">
      <c r="A1" s="3" t="s">
        <v>0</v>
      </c>
      <c r="B1" s="5" t="s">
        <v>136</v>
      </c>
      <c r="D1" s="5"/>
      <c r="E1" s="5"/>
      <c r="G1" s="14"/>
    </row>
    <row r="2" spans="1:7" x14ac:dyDescent="0.25">
      <c r="B2" s="6" t="s">
        <v>2</v>
      </c>
      <c r="C2" s="11">
        <v>45357</v>
      </c>
      <c r="D2" s="12"/>
      <c r="E2" s="15"/>
    </row>
    <row r="4" spans="1:7" x14ac:dyDescent="0.25">
      <c r="A4" s="46" t="s">
        <v>137</v>
      </c>
      <c r="B4" s="47" t="s">
        <v>134</v>
      </c>
      <c r="C4" s="47" t="s">
        <v>135</v>
      </c>
    </row>
    <row r="5" spans="1:7" ht="30" x14ac:dyDescent="0.25">
      <c r="A5" s="44">
        <v>1</v>
      </c>
      <c r="B5" s="48" t="s">
        <v>139</v>
      </c>
      <c r="C5" s="44" t="s">
        <v>138</v>
      </c>
    </row>
    <row r="6" spans="1:7" x14ac:dyDescent="0.25">
      <c r="A6" s="44">
        <v>2</v>
      </c>
      <c r="B6" s="48" t="s">
        <v>146</v>
      </c>
      <c r="C6" s="44" t="s">
        <v>140</v>
      </c>
    </row>
    <row r="7" spans="1:7" ht="30" x14ac:dyDescent="0.25">
      <c r="A7" s="44">
        <v>3</v>
      </c>
      <c r="B7" s="48" t="s">
        <v>147</v>
      </c>
      <c r="C7" s="44" t="s">
        <v>141</v>
      </c>
    </row>
    <row r="8" spans="1:7" x14ac:dyDescent="0.25">
      <c r="A8" s="44">
        <v>4</v>
      </c>
      <c r="B8" s="48" t="s">
        <v>148</v>
      </c>
      <c r="C8" s="44" t="s">
        <v>142</v>
      </c>
    </row>
    <row r="9" spans="1:7" x14ac:dyDescent="0.25">
      <c r="A9" s="44">
        <v>5</v>
      </c>
      <c r="B9" s="48" t="s">
        <v>149</v>
      </c>
      <c r="C9" s="44" t="s">
        <v>143</v>
      </c>
    </row>
    <row r="10" spans="1:7" ht="30" x14ac:dyDescent="0.25">
      <c r="A10" s="44">
        <v>6</v>
      </c>
      <c r="B10" s="48" t="s">
        <v>150</v>
      </c>
      <c r="C10" s="44" t="s">
        <v>144</v>
      </c>
    </row>
    <row r="11" spans="1:7" x14ac:dyDescent="0.25">
      <c r="A11" s="44">
        <v>7</v>
      </c>
      <c r="B11" s="48" t="s">
        <v>151</v>
      </c>
      <c r="C11" s="44" t="s">
        <v>145</v>
      </c>
    </row>
  </sheetData>
  <conditionalFormatting sqref="D2">
    <cfRule type="cellIs" dxfId="0" priority="1" operator="greaterThan">
      <formula>0</formula>
    </cfRule>
  </conditionalFormatting>
  <hyperlinks>
    <hyperlink ref="B5" r:id="rId1" xr:uid="{676FF998-EBB0-4842-B3F6-527B45232F90}"/>
    <hyperlink ref="B6" r:id="rId2" xr:uid="{BD8232D1-2C8A-4E14-9B66-C5EE46997467}"/>
    <hyperlink ref="B7" r:id="rId3" xr:uid="{539F85DD-FC2F-4528-AE56-E3798E6B723C}"/>
    <hyperlink ref="B8" r:id="rId4" xr:uid="{579B041F-013E-4D53-B385-699DFFBFA815}"/>
    <hyperlink ref="B9" r:id="rId5" xr:uid="{7B883676-58C1-4170-B2B8-8CF4DA747FC5}"/>
    <hyperlink ref="B10" r:id="rId6" xr:uid="{8C38BAC8-003C-43C8-AED0-6B3C60A358BD}"/>
    <hyperlink ref="B11" r:id="rId7" xr:uid="{BE855E8E-1F31-40CC-838C-B650F9172A91}"/>
  </hyperlinks>
  <pageMargins left="0.7" right="0.7" top="0.75" bottom="0.75" header="0.3" footer="0.3"/>
  <pageSetup paperSize="9" orientation="landscape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A3F2A01A0CF24282B30BF8BF5BC7A1" ma:contentTypeVersion="9" ma:contentTypeDescription="Loo uus dokument" ma:contentTypeScope="" ma:versionID="8bbc790e00cebaa920b00a8381e8d482">
  <xsd:schema xmlns:xsd="http://www.w3.org/2001/XMLSchema" xmlns:xs="http://www.w3.org/2001/XMLSchema" xmlns:p="http://schemas.microsoft.com/office/2006/metadata/properties" xmlns:ns2="b0ea634b-7c71-4cd1-98aa-b090431f4bd4" xmlns:ns3="31e09457-c9db-4f10-be3d-ec75c880b275" targetNamespace="http://schemas.microsoft.com/office/2006/metadata/properties" ma:root="true" ma:fieldsID="f534dc71d33b02db6523d98c34e0a230" ns2:_="" ns3:_="">
    <xsd:import namespace="b0ea634b-7c71-4cd1-98aa-b090431f4bd4"/>
    <xsd:import namespace="31e09457-c9db-4f10-be3d-ec75c880b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634b-7c71-4cd1-98aa-b090431f4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09457-c9db-4f10-be3d-ec75c880b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A1ED25-80B2-45B6-95E3-57D566287A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40AD3A-2776-4B58-B1B5-5EDF33712D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C5EC14-5340-483A-A89F-4877ADE32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a634b-7c71-4cd1-98aa-b090431f4bd4"/>
    <ds:schemaRef ds:uri="31e09457-c9db-4f10-be3d-ec75c880b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Mõõtjate pädevus (Lisa A)</vt:lpstr>
      <vt:lpstr>Mõõtevahendite register (LisaB)</vt:lpstr>
      <vt:lpstr>Mõõtemetoodika register (LisaC)</vt:lpstr>
      <vt:lpstr>'Mõõtevahendite register (LisaB)'!Print_Area</vt:lpstr>
    </vt:vector>
  </TitlesOfParts>
  <Manager/>
  <Company>Majandus- ja Kommunikatsiooniministeerium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Mõõtevahendite register</dc:title>
  <dc:subject/>
  <dc:creator>Rait.Parve@mnt.ee</dc:creator>
  <cp:keywords/>
  <dc:description/>
  <cp:lastModifiedBy>Siim Jaksi</cp:lastModifiedBy>
  <cp:revision/>
  <cp:lastPrinted>2024-01-19T09:35:54Z</cp:lastPrinted>
  <dcterms:created xsi:type="dcterms:W3CDTF">2009-12-09T07:07:50Z</dcterms:created>
  <dcterms:modified xsi:type="dcterms:W3CDTF">2026-01-20T13:07:09Z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0x01010086A3F2A01A0CF24282B30BF8BF5BC7A1</vt:lpwstr>
  </property>
</Properties>
</file>